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LDF\4T\"/>
    </mc:Choice>
  </mc:AlternateContent>
  <bookViews>
    <workbookView xWindow="0" yWindow="0" windowWidth="28800" windowHeight="118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G14" i="1"/>
  <c r="F14" i="1"/>
  <c r="I13" i="1"/>
  <c r="H13" i="1"/>
  <c r="F13" i="1"/>
  <c r="E13" i="1"/>
  <c r="G13" i="1" s="1"/>
  <c r="D13" i="1"/>
  <c r="H10" i="1"/>
  <c r="H9" i="1" s="1"/>
  <c r="H8" i="1" s="1"/>
  <c r="H19" i="1" s="1"/>
  <c r="F10" i="1"/>
  <c r="F9" i="1" s="1"/>
  <c r="F8" i="1" s="1"/>
  <c r="F19" i="1" s="1"/>
  <c r="E10" i="1"/>
  <c r="G10" i="1" s="1"/>
  <c r="G9" i="1" s="1"/>
  <c r="G8" i="1" s="1"/>
  <c r="G19" i="1" s="1"/>
  <c r="I9" i="1"/>
  <c r="E9" i="1"/>
  <c r="D9" i="1"/>
  <c r="I8" i="1"/>
  <c r="I19" i="1" s="1"/>
  <c r="E8" i="1"/>
  <c r="E19" i="1" s="1"/>
  <c r="D8" i="1"/>
  <c r="D19" i="1" s="1"/>
  <c r="C8" i="1"/>
</calcChain>
</file>

<file path=xl/sharedStrings.xml><?xml version="1.0" encoding="utf-8"?>
<sst xmlns="http://schemas.openxmlformats.org/spreadsheetml/2006/main" count="53" uniqueCount="53">
  <si>
    <t>MUNICIPIO DE LA CIUDAD MONTERREY</t>
  </si>
  <si>
    <t>Informe Analítico de la Deuda Pública y Otros Pasivos - LDF</t>
  </si>
  <si>
    <t>Del 1 de Enero al 31 de Diciembre de 2018 (b)</t>
  </si>
  <si>
    <t>(PESOS)</t>
  </si>
  <si>
    <t>Denominación de la Deuda Pública y Otros Pasivos</t>
  </si>
  <si>
    <t>Saldo al 31 de diciembre de 2017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</si>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</sst>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000000_ ;[Red]\-#,##0.00000000\ "/>
    <numFmt numFmtId="166" formatCode="#,##0.00_ ;[Red]\-#,##0.00\ "/>
    <numFmt numFmtId="167" formatCode="#,##0.0000000_ ;[Red]\-#,##0.000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43" fontId="2" fillId="0" borderId="0" xfId="1" applyFont="1"/>
    <xf numFmtId="164" fontId="2" fillId="0" borderId="0" xfId="0" applyNumberFormat="1" applyFont="1"/>
    <xf numFmtId="164" fontId="2" fillId="0" borderId="5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43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43" fontId="3" fillId="4" borderId="0" xfId="1" applyFont="1" applyFill="1"/>
    <xf numFmtId="164" fontId="2" fillId="0" borderId="11" xfId="0" applyNumberFormat="1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/>
    </xf>
    <xf numFmtId="164" fontId="4" fillId="0" borderId="11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69607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diciembre</a:t>
          </a:r>
          <a:r>
            <a:rPr lang="es-MX" sz="1100" baseline="0"/>
            <a:t> </a:t>
          </a:r>
          <a:r>
            <a:rPr lang="es-MX" sz="1100"/>
            <a:t>de 2018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3" sqref="B33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2" width="18.42578125" style="1" bestFit="1" customWidth="1"/>
    <col min="13" max="16384" width="11.42578125" style="1"/>
  </cols>
  <sheetData>
    <row r="1" spans="2:13" ht="13.5" thickBot="1" x14ac:dyDescent="0.25"/>
    <row r="2" spans="2:13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3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3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3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3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3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3" ht="12.75" customHeight="1" x14ac:dyDescent="0.2">
      <c r="B8" s="13" t="s">
        <v>20</v>
      </c>
      <c r="C8" s="14">
        <f>+C9+C13</f>
        <v>2042059252.8800001</v>
      </c>
      <c r="D8" s="14">
        <f>D9</f>
        <v>35600000</v>
      </c>
      <c r="E8" s="14">
        <f>E9+E13</f>
        <v>68906708.150000006</v>
      </c>
      <c r="F8" s="14">
        <f>F9+F13</f>
        <v>0</v>
      </c>
      <c r="G8" s="14">
        <f>G9+G13</f>
        <v>2008752544.73</v>
      </c>
      <c r="H8" s="14">
        <f t="shared" ref="H8:I8" si="0">H9+H13</f>
        <v>181244147.76000002</v>
      </c>
      <c r="I8" s="14">
        <f t="shared" si="0"/>
        <v>2652556.2400000002</v>
      </c>
    </row>
    <row r="9" spans="2:13" ht="12.75" customHeight="1" x14ac:dyDescent="0.2">
      <c r="B9" s="13" t="s">
        <v>21</v>
      </c>
      <c r="C9" s="14">
        <v>19016960.390000001</v>
      </c>
      <c r="D9" s="14">
        <f t="shared" ref="D9:I9" si="1">SUM(D10:D12)</f>
        <v>35600000</v>
      </c>
      <c r="E9" s="14">
        <f>E10</f>
        <v>68906708.150000006</v>
      </c>
      <c r="F9" s="14">
        <f t="shared" si="1"/>
        <v>23296140.60408026</v>
      </c>
      <c r="G9" s="14">
        <f>SUM(G10:G12)</f>
        <v>9006392.8440802544</v>
      </c>
      <c r="H9" s="14">
        <f t="shared" si="1"/>
        <v>181244147.76000002</v>
      </c>
      <c r="I9" s="14">
        <f t="shared" si="1"/>
        <v>2652556.2400000002</v>
      </c>
    </row>
    <row r="10" spans="2:13" x14ac:dyDescent="0.2">
      <c r="B10" s="15" t="s">
        <v>22</v>
      </c>
      <c r="C10" s="14">
        <v>19016960.390000001</v>
      </c>
      <c r="D10" s="14">
        <v>35600000</v>
      </c>
      <c r="E10" s="14">
        <f>4481615.91+4686158.52+4927412.52+49813032.63+4998488.57</f>
        <v>68906708.150000006</v>
      </c>
      <c r="F10" s="14">
        <f>5232924.76408026+5776642.17+6268894.87+6017678.8</f>
        <v>23296140.60408026</v>
      </c>
      <c r="G10" s="14">
        <f>+C10+D10-E10+F10</f>
        <v>9006392.8440802544</v>
      </c>
      <c r="H10" s="14">
        <f>43388147.93+44830493.81+46964398.18+46061107.84</f>
        <v>181244147.76000002</v>
      </c>
      <c r="I10" s="14">
        <v>2652556.2400000002</v>
      </c>
      <c r="K10" s="16"/>
      <c r="L10" s="17"/>
      <c r="M10" s="17"/>
    </row>
    <row r="11" spans="2:13" x14ac:dyDescent="0.2">
      <c r="B11" s="15" t="s">
        <v>23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</row>
    <row r="12" spans="2:13" x14ac:dyDescent="0.2">
      <c r="B12" s="15" t="s">
        <v>24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L12" s="19"/>
    </row>
    <row r="13" spans="2:13" ht="12.75" customHeight="1" x14ac:dyDescent="0.2">
      <c r="B13" s="13" t="s">
        <v>25</v>
      </c>
      <c r="C13" s="14">
        <v>2023042292.49</v>
      </c>
      <c r="D13" s="14">
        <f>SUM(D14:D16)</f>
        <v>0</v>
      </c>
      <c r="E13" s="14">
        <f>SUM(E14:E16)</f>
        <v>0</v>
      </c>
      <c r="F13" s="14">
        <f>SUM(F14:F16)</f>
        <v>-23296140.60408026</v>
      </c>
      <c r="G13" s="14">
        <f>+C13+D13-E13+F13</f>
        <v>1999746151.8859198</v>
      </c>
      <c r="H13" s="14">
        <f>SUM(H14:H16)</f>
        <v>0</v>
      </c>
      <c r="I13" s="14">
        <f>SUM(I14:I16)</f>
        <v>0</v>
      </c>
      <c r="K13" s="16"/>
    </row>
    <row r="14" spans="2:13" x14ac:dyDescent="0.2">
      <c r="B14" s="15" t="s">
        <v>26</v>
      </c>
      <c r="C14" s="14">
        <v>2023042292.49</v>
      </c>
      <c r="D14" s="14">
        <v>0</v>
      </c>
      <c r="E14" s="14">
        <v>0</v>
      </c>
      <c r="F14" s="14">
        <f>-5232924.76408026-5776642.17-6268894.87-6017678.8</f>
        <v>-23296140.60408026</v>
      </c>
      <c r="G14" s="14">
        <f>+C14+D14-E14+F14</f>
        <v>1999746151.8859198</v>
      </c>
      <c r="H14" s="14">
        <v>0</v>
      </c>
      <c r="I14" s="14">
        <v>0</v>
      </c>
      <c r="K14" s="16"/>
      <c r="L14" s="20"/>
    </row>
    <row r="15" spans="2:13" x14ac:dyDescent="0.2">
      <c r="B15" s="15" t="s">
        <v>27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K15" s="21"/>
      <c r="L15" s="22"/>
    </row>
    <row r="16" spans="2:13" x14ac:dyDescent="0.2">
      <c r="B16" s="15" t="s">
        <v>28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K16" s="16"/>
      <c r="L16" s="20"/>
    </row>
    <row r="17" spans="2:11" x14ac:dyDescent="0.2">
      <c r="B17" s="13" t="s">
        <v>29</v>
      </c>
      <c r="C17" s="14">
        <v>450344208.75000012</v>
      </c>
      <c r="D17" s="23">
        <v>0</v>
      </c>
      <c r="E17" s="23">
        <v>0</v>
      </c>
      <c r="F17" s="23">
        <v>0</v>
      </c>
      <c r="G17" s="24">
        <v>408439933.87000012</v>
      </c>
      <c r="H17" s="23">
        <v>0</v>
      </c>
      <c r="I17" s="23">
        <v>0</v>
      </c>
      <c r="K17" s="25"/>
    </row>
    <row r="18" spans="2:11" x14ac:dyDescent="0.2">
      <c r="B18" s="26"/>
      <c r="C18" s="18"/>
      <c r="D18" s="23"/>
      <c r="E18" s="23"/>
      <c r="F18" s="23"/>
      <c r="G18" s="23"/>
      <c r="H18" s="23"/>
      <c r="I18" s="23"/>
    </row>
    <row r="19" spans="2:11" ht="12.75" customHeight="1" x14ac:dyDescent="0.2">
      <c r="B19" s="27" t="s">
        <v>30</v>
      </c>
      <c r="C19" s="14">
        <v>2492403461.6300001</v>
      </c>
      <c r="D19" s="14">
        <f>D8+D17</f>
        <v>35600000</v>
      </c>
      <c r="E19" s="14">
        <f>E8+E17</f>
        <v>68906708.150000006</v>
      </c>
      <c r="F19" s="14">
        <f t="shared" ref="F19" si="2">F8+F17</f>
        <v>0</v>
      </c>
      <c r="G19" s="14">
        <f>G8+G17</f>
        <v>2417192478.6000004</v>
      </c>
      <c r="H19" s="14">
        <f>H8+H17</f>
        <v>181244147.76000002</v>
      </c>
      <c r="I19" s="14">
        <f>I8+I17</f>
        <v>2652556.2400000002</v>
      </c>
      <c r="K19" s="17"/>
    </row>
    <row r="20" spans="2:11" x14ac:dyDescent="0.2">
      <c r="B20" s="13"/>
      <c r="C20" s="14"/>
      <c r="D20" s="14"/>
      <c r="E20" s="14"/>
      <c r="F20" s="14"/>
      <c r="G20" s="14"/>
      <c r="H20" s="14"/>
      <c r="I20" s="14"/>
    </row>
    <row r="21" spans="2:11" ht="12.75" customHeight="1" x14ac:dyDescent="0.2">
      <c r="B21" s="13" t="s">
        <v>31</v>
      </c>
      <c r="C21" s="14">
        <f t="shared" ref="C21:I21" si="3">SUM(C22:C24)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</row>
    <row r="22" spans="2:11" ht="12.75" customHeight="1" x14ac:dyDescent="0.2">
      <c r="B22" s="26" t="s">
        <v>32</v>
      </c>
      <c r="C22" s="18"/>
      <c r="D22" s="18"/>
      <c r="E22" s="18"/>
      <c r="F22" s="18"/>
      <c r="G22" s="18">
        <f>C22+D22-E22+F22</f>
        <v>0</v>
      </c>
      <c r="H22" s="18"/>
      <c r="I22" s="18"/>
    </row>
    <row r="23" spans="2:11" ht="12.75" customHeight="1" x14ac:dyDescent="0.2">
      <c r="B23" s="26" t="s">
        <v>33</v>
      </c>
      <c r="C23" s="18"/>
      <c r="D23" s="18"/>
      <c r="E23" s="18"/>
      <c r="F23" s="18"/>
      <c r="G23" s="18">
        <f>C23+D23-E23+F23</f>
        <v>0</v>
      </c>
      <c r="H23" s="18"/>
      <c r="I23" s="18"/>
    </row>
    <row r="24" spans="2:11" ht="12.75" customHeight="1" x14ac:dyDescent="0.2">
      <c r="B24" s="26" t="s">
        <v>34</v>
      </c>
      <c r="C24" s="18"/>
      <c r="D24" s="18"/>
      <c r="E24" s="18"/>
      <c r="F24" s="18"/>
      <c r="G24" s="18">
        <f>C24+D24-E24+F24</f>
        <v>0</v>
      </c>
      <c r="H24" s="18"/>
      <c r="I24" s="18"/>
    </row>
    <row r="25" spans="2:11" x14ac:dyDescent="0.2">
      <c r="B25" s="28"/>
      <c r="C25" s="29"/>
      <c r="D25" s="29"/>
      <c r="E25" s="29"/>
      <c r="F25" s="29"/>
      <c r="G25" s="29"/>
      <c r="H25" s="29"/>
      <c r="I25" s="29"/>
    </row>
    <row r="26" spans="2:11" ht="25.5" x14ac:dyDescent="0.2">
      <c r="B26" s="27" t="s">
        <v>35</v>
      </c>
      <c r="C26" s="14">
        <f t="shared" ref="C26:I26" si="4">SUM(C27:C29)</f>
        <v>0</v>
      </c>
      <c r="D26" s="14">
        <f t="shared" si="4"/>
        <v>0</v>
      </c>
      <c r="E26" s="14">
        <f t="shared" si="4"/>
        <v>0</v>
      </c>
      <c r="F26" s="14">
        <f t="shared" si="4"/>
        <v>0</v>
      </c>
      <c r="G26" s="14">
        <f t="shared" si="4"/>
        <v>0</v>
      </c>
      <c r="H26" s="14">
        <f t="shared" si="4"/>
        <v>0</v>
      </c>
      <c r="I26" s="14">
        <f t="shared" si="4"/>
        <v>0</v>
      </c>
    </row>
    <row r="27" spans="2:11" ht="12.75" customHeight="1" x14ac:dyDescent="0.2">
      <c r="B27" s="26" t="s">
        <v>36</v>
      </c>
      <c r="C27" s="18"/>
      <c r="D27" s="18"/>
      <c r="E27" s="18"/>
      <c r="F27" s="18"/>
      <c r="G27" s="18">
        <f>C27+D27-E27+F27</f>
        <v>0</v>
      </c>
      <c r="H27" s="18"/>
      <c r="I27" s="18"/>
    </row>
    <row r="28" spans="2:11" ht="12.75" customHeight="1" x14ac:dyDescent="0.2">
      <c r="B28" s="26" t="s">
        <v>37</v>
      </c>
      <c r="C28" s="18"/>
      <c r="D28" s="18"/>
      <c r="E28" s="18"/>
      <c r="F28" s="18"/>
      <c r="G28" s="18">
        <f>C28+D28-E28+F28</f>
        <v>0</v>
      </c>
      <c r="H28" s="18"/>
      <c r="I28" s="18"/>
    </row>
    <row r="29" spans="2:11" ht="12.75" customHeight="1" x14ac:dyDescent="0.2">
      <c r="B29" s="26" t="s">
        <v>38</v>
      </c>
      <c r="C29" s="18"/>
      <c r="D29" s="18"/>
      <c r="E29" s="18"/>
      <c r="F29" s="18"/>
      <c r="G29" s="18">
        <f>C29+D29-E29+F29</f>
        <v>0</v>
      </c>
      <c r="H29" s="18"/>
      <c r="I29" s="18"/>
    </row>
    <row r="30" spans="2:11" ht="13.5" thickBot="1" x14ac:dyDescent="0.25">
      <c r="B30" s="30"/>
      <c r="C30" s="31"/>
      <c r="D30" s="31"/>
      <c r="E30" s="31"/>
      <c r="F30" s="31"/>
      <c r="G30" s="31"/>
      <c r="H30" s="31"/>
      <c r="I30" s="31"/>
    </row>
    <row r="31" spans="2:11" ht="18.75" customHeight="1" x14ac:dyDescent="0.2">
      <c r="B31" s="32" t="s">
        <v>39</v>
      </c>
      <c r="C31" s="32"/>
      <c r="D31" s="32"/>
      <c r="E31" s="32"/>
      <c r="F31" s="32"/>
      <c r="G31" s="32"/>
      <c r="H31" s="32"/>
      <c r="I31" s="32"/>
    </row>
    <row r="32" spans="2:11" x14ac:dyDescent="0.2">
      <c r="B32" s="33" t="s">
        <v>40</v>
      </c>
      <c r="C32" s="17"/>
      <c r="D32" s="34"/>
      <c r="E32" s="34"/>
      <c r="F32" s="34"/>
      <c r="G32" s="34"/>
      <c r="H32" s="34"/>
      <c r="I32" s="34"/>
    </row>
    <row r="33" spans="2:9" ht="13.5" thickBot="1" x14ac:dyDescent="0.25">
      <c r="B33" s="35"/>
      <c r="C33" s="17"/>
      <c r="D33" s="17"/>
      <c r="E33" s="17"/>
      <c r="F33" s="17"/>
      <c r="G33" s="17"/>
      <c r="H33" s="17"/>
      <c r="I33" s="17"/>
    </row>
    <row r="34" spans="2:9" ht="38.25" customHeight="1" x14ac:dyDescent="0.2">
      <c r="B34" s="36" t="s">
        <v>41</v>
      </c>
      <c r="C34" s="36" t="s">
        <v>42</v>
      </c>
      <c r="D34" s="36" t="s">
        <v>43</v>
      </c>
      <c r="E34" s="37" t="s">
        <v>44</v>
      </c>
      <c r="F34" s="36" t="s">
        <v>45</v>
      </c>
      <c r="G34" s="37" t="s">
        <v>46</v>
      </c>
      <c r="H34" s="17"/>
      <c r="I34" s="17"/>
    </row>
    <row r="35" spans="2:9" ht="15.75" customHeight="1" thickBot="1" x14ac:dyDescent="0.25">
      <c r="B35" s="38"/>
      <c r="C35" s="38"/>
      <c r="D35" s="38"/>
      <c r="E35" s="39" t="s">
        <v>47</v>
      </c>
      <c r="F35" s="38"/>
      <c r="G35" s="39" t="s">
        <v>48</v>
      </c>
      <c r="H35" s="17"/>
      <c r="I35" s="17"/>
    </row>
    <row r="36" spans="2:9" x14ac:dyDescent="0.2">
      <c r="B36" s="40" t="s">
        <v>49</v>
      </c>
      <c r="C36" s="14"/>
      <c r="D36" s="14"/>
      <c r="E36" s="14"/>
      <c r="F36" s="14"/>
      <c r="G36" s="14"/>
      <c r="H36" s="17"/>
      <c r="I36" s="17"/>
    </row>
    <row r="37" spans="2:9" x14ac:dyDescent="0.2">
      <c r="B37" s="26" t="s">
        <v>50</v>
      </c>
      <c r="C37" s="18"/>
      <c r="D37" s="18"/>
      <c r="E37" s="18"/>
      <c r="F37" s="18"/>
      <c r="G37" s="18"/>
      <c r="H37" s="17"/>
      <c r="I37" s="17"/>
    </row>
    <row r="38" spans="2:9" x14ac:dyDescent="0.2">
      <c r="B38" s="26" t="s">
        <v>51</v>
      </c>
      <c r="C38" s="18"/>
      <c r="D38" s="18"/>
      <c r="E38" s="18"/>
      <c r="F38" s="18"/>
      <c r="G38" s="18"/>
      <c r="H38" s="17"/>
      <c r="I38" s="17"/>
    </row>
    <row r="39" spans="2:9" ht="13.5" thickBot="1" x14ac:dyDescent="0.25">
      <c r="B39" s="41" t="s">
        <v>52</v>
      </c>
      <c r="C39" s="42"/>
      <c r="D39" s="42"/>
      <c r="E39" s="42"/>
      <c r="F39" s="42"/>
      <c r="G39" s="42"/>
      <c r="H39" s="17"/>
      <c r="I39" s="17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2019-01-25T18:23:51Z</cp:lastPrinted>
  <dcterms:created xsi:type="dcterms:W3CDTF">2019-01-25T18:23:09Z</dcterms:created>
  <dcterms:modified xsi:type="dcterms:W3CDTF">2019-01-25T18:24:52Z</dcterms:modified>
</cp:coreProperties>
</file>